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12525" activeTab="0"/>
  </bookViews>
  <sheets>
    <sheet name="Záradék" sheetId="1" r:id="rId1"/>
    <sheet name="Összesítő" sheetId="2" r:id="rId2"/>
    <sheet name="Irtás, föld- és sziklamunka" sheetId="3" r:id="rId3"/>
    <sheet name="Közműcsatorna-építés" sheetId="4" r:id="rId4"/>
    <sheet name="Útburkolatalap és makadámburkol" sheetId="5" r:id="rId5"/>
    <sheet name="Kőburkolat készítése" sheetId="6" r:id="rId6"/>
    <sheet name="Bitumenes alap és makadámburkol" sheetId="7" r:id="rId7"/>
    <sheet name="Útpályatartozékok készítése" sheetId="8" r:id="rId8"/>
  </sheets>
  <definedNames/>
  <calcPr fullCalcOnLoad="1"/>
</workbook>
</file>

<file path=xl/sharedStrings.xml><?xml version="1.0" encoding="utf-8"?>
<sst xmlns="http://schemas.openxmlformats.org/spreadsheetml/2006/main" count="238" uniqueCount="141">
  <si>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</si>
  <si>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</si>
  <si>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</si>
  <si>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</si>
  <si>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</si>
  <si>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</si>
  <si>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</si>
  <si>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</si>
  <si>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</si>
  <si>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</si>
  <si>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</si>
  <si>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</si>
  <si>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21-001-1.1.4</t>
  </si>
  <si>
    <t>db</t>
  </si>
  <si>
    <t>Egyes fák kitermelése tuskóirtással, legallyazással és darabolással, kézi szerszámokkal, I-II. oszt. talajban, törzsátmérő: 60-80 cm között</t>
  </si>
  <si>
    <t>21-003-5.1.2.1</t>
  </si>
  <si>
    <t>m3</t>
  </si>
  <si>
    <t>21-003-11.1.1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</si>
  <si>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</si>
  <si>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21-003-11.1.2</t>
  </si>
  <si>
    <t>Földvisszatöltés munkagödörbe vagy munkaárokba, tömörítés nélkül, réteges elterítéssel, I-IV. osztályú talajban, kézi erővel, az anyag súlypontja karoláson belül, a vezetéket (műtárgyat) környező 50 cm-en túli szelvényben</t>
  </si>
  <si>
    <t>21-004-4.1.2-0120189</t>
  </si>
  <si>
    <t>Talajjavító réteg készítése vonalas létesítményeknél, 3,00 m szélességig vagy építményen belül, osztályozatlan kavicsból Természetes szemmegoszlású homokos kavics, THK 0/32 P-TT, Nyékládháza</t>
  </si>
  <si>
    <t>21-004-5.1.1.1</t>
  </si>
  <si>
    <t>m2</t>
  </si>
  <si>
    <t>Tükörkészítés tömörítés nélkül, sík felületen gépi erővel, kiegészítő kézi munkával talajosztály: I-IV.</t>
  </si>
  <si>
    <t>21-004-6.1</t>
  </si>
  <si>
    <t>Padkarendezés gépi erővel, kiegészítő kézi munkával, I-IV. oszt. talajban, vastagság 10,0 cm-ig</t>
  </si>
  <si>
    <t>21-006-1.1.4</t>
  </si>
  <si>
    <t>Bevágási szelvény bővítése 3,00 m-nél kisebb vastagságban, földkitermeléssel, töltés- vagy depóniaképzéssel, tömörítés nélkül, I-IV. oszt.talajban, gépi erővel, szállítás nélkül</t>
  </si>
  <si>
    <t>21-008-2.1.1</t>
  </si>
  <si>
    <t>Tömörítés bármely tömörítési osztályban gépi erővel, nagy felületen, tömörségi fok: 85%</t>
  </si>
  <si>
    <t>21-008-2.1.3</t>
  </si>
  <si>
    <t>Tömörítés bármely tömörítési osztályban gépi erővel, nagy felületen, tömörségi fok: 95%</t>
  </si>
  <si>
    <t>21-008-2.3.1</t>
  </si>
  <si>
    <t>Tömörítés bármely tömörítési osztályban gépi erővel, vezeték felett és mellett, tömörségi fok: 85%</t>
  </si>
  <si>
    <t>21-008-3.1.1</t>
  </si>
  <si>
    <t>Simító hengerlés a földmű (tükör és padka) felületén, gépi erővel, 3,0 m szélességig</t>
  </si>
  <si>
    <t>21-011-1.2.1</t>
  </si>
  <si>
    <t>Fejtett föld felrakása szállítóeszközre, géppel, talajosztály I-IV.</t>
  </si>
  <si>
    <t>21-011-1.2.1-0000002</t>
  </si>
  <si>
    <t>Bontott törmelék felrakása szállítóeszközre, géppel, szállítással, lerakóhelyi díjjal</t>
  </si>
  <si>
    <t>21-011-1.2.1-0000003</t>
  </si>
  <si>
    <t>Bontott aszfalt felrakása szállítóeszközre, géppel, szállítással, lerakóhelyi díjjal</t>
  </si>
  <si>
    <t>Munkanem összesen:</t>
  </si>
  <si>
    <r>
      <t>Munkaárok földkiemelése közművesített területen, kézi erővel, bármely konzisztenciájú talajban, dúcolás nélkül, 2,0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-nél nagyobb szelvénynél, I-II. talajosztály</t>
    </r>
  </si>
  <si>
    <t>Irtás, föld- és sziklamunka</t>
  </si>
  <si>
    <t>53-000-3.1</t>
  </si>
  <si>
    <t>Előregyártott és monolit csatornák és aknák törmelékre bontása, betonból</t>
  </si>
  <si>
    <t>53-001-31.5.2.1-0131546</t>
  </si>
  <si>
    <t>m</t>
  </si>
  <si>
    <t>Egyoldalon tokos műanyag csatornacső beépítése földárokba, gumigyűrűs kötéssel, csőidomok nélkül, 6,00 m hosszú csövekből, külső csőátmérő: 250 mm felett, külső csőátmérő: 315 mm PIPELIFE PVC-U tömörfalú tokos csatornacső 315x7,7x6000 mm SN4, KGEM315/6MA</t>
  </si>
  <si>
    <t>53-001-32.2.1-0234787</t>
  </si>
  <si>
    <t>Műanyag, tokos csatornacső idom beépítése földárokba, gumigyűrűs kötéssel, külső csőátmérő: 250 mm felett, külső csőátmérő: 315 mm PIPELIFE PVC-U csatorna aknabekötő idom 315 mm, KGFP315/P</t>
  </si>
  <si>
    <t>53-006-1.1-0222140</t>
  </si>
  <si>
    <t>53-006-2.1</t>
  </si>
  <si>
    <t>Külső-belső mintadeszkázat készítése típusaknához és aknajellegű műtárgyakhoz, sík felülettel</t>
  </si>
  <si>
    <t>53-007-1-0620020</t>
  </si>
  <si>
    <t>Aknahágcsó beépítése műanyag bevonatú alumínium vagy köracélból Aknahágcsó köracélból 18 mm átmérővel Hvz 110, vízzáró cementhabarcs</t>
  </si>
  <si>
    <t>53-007-7-0645260</t>
  </si>
  <si>
    <t>Szintbeállító gyűrű és tartozékai elhelyezése aknafedlap alá LEIER SZGY 62,5/5 L szintbeállító gyűrű , Cikkszám: HUTPS1816</t>
  </si>
  <si>
    <t>53-007-8.1.1-0410001</t>
  </si>
  <si>
    <t>Öntöttvas víznyelőrács elhelyezése, cementhabarcs rögzítéssel, négyzetalakú, téglalap alakú 30/30 - 35/35 cm méret között Mohácsi Vasöntöde öntöttvas víznyelőrács, ÁSZ 674, 316 mm, komplett</t>
  </si>
  <si>
    <t>53-008-2.3.2-0620020</t>
  </si>
  <si>
    <t>Vakolat készítése csatornaszelvényben és aknában, cementhabarcsból, vízzáró kivitelben, három rétegben, 7,5 + 7,5 + 5,0 mm vastagságban Hvz 110, vízzáró cementhabarcs</t>
  </si>
  <si>
    <t>53-009-1.1</t>
  </si>
  <si>
    <t>Vízzárósági vizsgálat elfalazással, csatorna belmérete: 30 cm</t>
  </si>
  <si>
    <r>
      <t>Akna vagy akna jellegű műtárgy építése, monolit vasbetonból vagy betonból, akna- vagy műtárgybeton készítése C16/20 - X0v(H) kissé képlékeny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5,7 finomsági modulussal</t>
    </r>
  </si>
  <si>
    <t>Közműcsatorna-építés</t>
  </si>
  <si>
    <t>61-003-2.1-0710010</t>
  </si>
  <si>
    <t>Telepen kevert hidraulikus vagy vegyes kötőanyagú stabilizált réteg készítése, 2,00 m-nél nagyobb szélességben, CKt-2 vagy CTt-2 jelű keverékből CKt-T2 jelű, cement kötőanyagú homokos kavics, Gy-R40 (70/100) bitumenemulzió (új név: C 40 B1)</t>
  </si>
  <si>
    <t>Útburkolatalap és makadámburkolat készítése</t>
  </si>
  <si>
    <t>62-001-1.1</t>
  </si>
  <si>
    <t>Szegélyek bontása bármely anyagból; kiemelt vagy süllyesztett szegélyek, futósorok, betongerendával</t>
  </si>
  <si>
    <t>62-002-1.4.1-0610703</t>
  </si>
  <si>
    <t>Kiemelt szegély készítése, alapárok kiemelésével, beton alapgerendával és megtámasztással, hézagolással, előregyártott szegélykőből vagy cölöpökből 25 cm hosszú elemekből A Beton-Viacolor kiemelt szegélykő, 30x25x15 cm, szürke C12/15 - XN(H) földnedves</t>
  </si>
  <si>
    <t>62-002-21.1-0610718</t>
  </si>
  <si>
    <t>Egyéb használatos szegélykövek, útszegélyek készítése, alapárok kiemelése nélkül, betonhézagolással, 25 vagy 30 cm hosszú elemekből A Beton-Viacolor K szegélykő kopóréteg nélkül 25x15x25 cm, szürke</t>
  </si>
  <si>
    <t>62-002-21.3-0610715</t>
  </si>
  <si>
    <t>Egyéb használatos szegélykövek, útszegélyek készítése, alapárok kiemelése nélkül, betonhézagolással, 100 cm hosszú elemekből A Beton-Viacolor kiemelt szegélykő, 100x25x10 cm, szürke</t>
  </si>
  <si>
    <t>62-003-83.1-0618253</t>
  </si>
  <si>
    <t>Vakvezető és jelzőkő készítése, homokágyazatra fektetve, 20x10cm-es méretben kiemelkedő pogácsa PIAZZA térkő sárga</t>
  </si>
  <si>
    <t>62-003-83.1-0618254</t>
  </si>
  <si>
    <t>Vakvezető és jelzőkő készítése, homokágyazatra fektetve, 30x30 cm-es méretben kiemelkedő vezetőborda PIAZZA térkő sárga</t>
  </si>
  <si>
    <r>
      <t>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6,3 finomsági modulussal</t>
    </r>
  </si>
  <si>
    <t>Kőburkolat készítése</t>
  </si>
  <si>
    <t>63-001-2.2</t>
  </si>
  <si>
    <t>Zúzalékos aszfaltszőnyegek, aszfaltbetonok és öntött aszfaltok bontása, kötőréteggel együtt, géppel, hidraulikus bontófejjel</t>
  </si>
  <si>
    <t>63-102-1.1.2.2-0750025</t>
  </si>
  <si>
    <t>Fő- és mellékutak bitumenes burkolatának készítése, hengerelt aszfalt alapréteg készítése (AC), a meglévő alap felületének előzetes letakarításával, bitumenemulziós alápermetezéssel, 4 méter szélességig, AC 22 alap, aszfaltkeverékből, 70-120 mm</t>
  </si>
  <si>
    <t>vastagságban terítve Alapréteg AC22 alap (F) 35/50, AC22 alap (F) 50/70 típusú bitumennel, F igénybevételi kat., zúzottkővel</t>
  </si>
  <si>
    <t>63-102-1.31.2.6-0750222</t>
  </si>
  <si>
    <t>Fő- és mellékutak bitumenes burkolatának készítése, hengerelt aszfalt kopóréteg készítése (AC), az alatta lévő réteg felületének előzetes letakarításával és bitumenes permetezéssel, 4 m szélességig, AC 16 kopó aszfaltkeverékből, 50-80 mm vastagságban</t>
  </si>
  <si>
    <t>terítve Kopóréteg AC16 kopó (F) 50/70 típusú bitumennel, F igénybevételi kategóriájú útszakaszok kopórétege zúzalékkal</t>
  </si>
  <si>
    <t>63-103-1.21.1.4-0750101</t>
  </si>
  <si>
    <t>Egyéb közutak bitumenes burkolatának készítése, hengerelt aszfalt kötőréteg készítése (AC),  az alapréteg szennyezettségének előzetes eltávolításával, bitumenemulziós permetezéssel, 3,2 méter szélességig, AC 11 kötő aszfaltkeverékből, 35-50 mm</t>
  </si>
  <si>
    <t>vastagságban terítve Kötőréteg AC11 kötő 35/50, AC11 kötő 50/70 típusú bitumennel, N igénybevételi kat. útszakaszok kötőrétege, homokkal, zúzott kővel</t>
  </si>
  <si>
    <t>63-103-1.21.2.6-0750113</t>
  </si>
  <si>
    <t>Egyéb közutak bitumenes burkolatának készítése, hengerelt aszfalt kötőréteg készítése (AC),  az alapréteg szennyezettségének előzetes eltávolításával, bitumenemulziós permetezéssel, 4 méter szélességig, AC 22 kötő aszfaltkeverékből, 70-120 mm</t>
  </si>
  <si>
    <t>vastagságban terítve Kötőréteg AC22 kötő (F)35/50, AC22 kötő (F)50/70 típusú bitumennel, F igénybevételi kategóriájú útszakaszok kötőrétege, zúzott kővel</t>
  </si>
  <si>
    <t>63-103-1.31.2.3-0750206</t>
  </si>
  <si>
    <t>Egyéb közutak bitumenes burkolatának készítése, hengerelt aszfalt kopóréteg készítése (AC), az alatta lévő réteg felületének előzetes letakarításával és bitumenes permetezéssel, 4 méter szélességig, AC 11 kopó aszfaltkeverékből, 35-55 mm vastagságban</t>
  </si>
  <si>
    <t>terítve Kopóréteg AC11 kopó 50/70, AC11 kopó 70/100 típusú bitumennel, N igénybevételi kat. útszakaszok kopórétege, homokkal, zúzalékkal</t>
  </si>
  <si>
    <t>63-103-1.31.2.6-0750222</t>
  </si>
  <si>
    <t>Egyéb közutak bitumenes burkolatának készítése, hengerelt aszfalt kopóréteg készítése (AC), az alatta lévő réteg felületének előzetes letakarításával és bitumenes permetezéssel, 4 méter szélességig, AC 16 kopó aszfaltkeverékből, 50-80 mm vastagságban</t>
  </si>
  <si>
    <t>Bitumenes alap és makadámburkolat készítése</t>
  </si>
  <si>
    <t>68-001-1.1</t>
  </si>
  <si>
    <t>Közúti táblák oszlopainak bontása, földmunkával, I-IV. oszt. talajban, 89 mm átmérőjű csőoszlop előregyártott betonalappal</t>
  </si>
  <si>
    <t>68-001-2.1</t>
  </si>
  <si>
    <t>Közúti /KRESZ/ jelzőtáblák és közúti útbaigazító táblák leszerelése oszlopról, jelző- és útbaigazító táblák, 2-2 bilincskészlettel</t>
  </si>
  <si>
    <t>68-002-1.1-0020443</t>
  </si>
  <si>
    <t>Közúti jelző- és útbaigazító táblák fémanyagúoszlopainak elhelyezése betonalappal,földmunkával, I-IV. osztályú talajban, 89 mm átmérőjű alumínium oszlop, 1,5-5,5 m hosszú, előregyártott betonalappal Horganyzott tartóoszlop 89x2000</t>
  </si>
  <si>
    <t>68-002-2.1-0020001</t>
  </si>
  <si>
    <t>Közúti jelző- és útbaigazító táblák felszerelése, 2-2 bilincskészlettel</t>
  </si>
  <si>
    <t>68-003-1.1.1-0020281</t>
  </si>
  <si>
    <t>Útburkolati jelek készítése, hagyományos oldószeres festékkel, gépi jel Vízesbázisú festékek Plastiroute UWS</t>
  </si>
  <si>
    <t>Útpályatartozékok készítése</t>
  </si>
  <si>
    <t>Összesen:</t>
  </si>
  <si>
    <t>Mélygépterv Kft.</t>
  </si>
  <si>
    <t xml:space="preserve">Mélygépterv Kft.                       </t>
  </si>
  <si>
    <t xml:space="preserve">                                       </t>
  </si>
  <si>
    <t xml:space="preserve">Cím :4400. Nyíregyháza                 </t>
  </si>
  <si>
    <t xml:space="preserve">        Szent István út 3. II/10.      </t>
  </si>
  <si>
    <t xml:space="preserve"> Szám: 855/2016.                       </t>
  </si>
  <si>
    <t xml:space="preserve">A munka leírása:                       </t>
  </si>
  <si>
    <t xml:space="preserve"> Készítette: Kulcsár Gusztáv           </t>
  </si>
  <si>
    <t xml:space="preserve">Nyíregyháza Törzs u-Semmelweis u.                                             </t>
  </si>
  <si>
    <t xml:space="preserve">körforgalmi csomópont kialakítása                                             </t>
  </si>
  <si>
    <t xml:space="preserve">FEDVÉNYTERV                                                                   </t>
  </si>
  <si>
    <t xml:space="preserve">Készült: Tervezői költségvetés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</si>
  <si>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</si>
  <si>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</si>
  <si>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</si>
  <si>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</si>
  <si>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</si>
  <si>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</si>
  <si>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2.1 ÁFA vetítési alap</t>
  </si>
  <si>
    <t>2.2 ÁFA</t>
  </si>
  <si>
    <t>3.  A munka ára</t>
  </si>
  <si>
    <t>Aláírás</t>
  </si>
  <si>
    <t xml:space="preserve"> Kelt:      2017.08.      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</si>
</sst>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49" fontId="40" fillId="0" borderId="0" xfId="0" applyNumberFormat="1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Border="1" applyAlignment="1">
      <alignment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right" vertical="top" wrapText="1"/>
    </xf>
    <xf numFmtId="0" fontId="43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42" fillId="0" borderId="11" xfId="0" applyFont="1" applyBorder="1" applyAlignment="1">
      <alignment vertical="top"/>
    </xf>
    <xf numFmtId="10" fontId="42" fillId="0" borderId="11" xfId="0" applyNumberFormat="1" applyFont="1" applyBorder="1" applyAlignment="1">
      <alignment vertical="top"/>
    </xf>
    <xf numFmtId="0" fontId="42" fillId="0" borderId="0" xfId="0" applyFont="1" applyAlignment="1">
      <alignment horizontal="left" vertical="top"/>
    </xf>
    <xf numFmtId="0" fontId="42" fillId="0" borderId="11" xfId="0" applyFont="1" applyBorder="1" applyAlignment="1">
      <alignment horizontal="right" vertical="top"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center" vertical="top"/>
    </xf>
    <xf numFmtId="0" fontId="42" fillId="0" borderId="12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  <xf numFmtId="0" fontId="43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5" t="s">
        <v>118</v>
      </c>
      <c r="B1" s="25"/>
      <c r="C1" s="25"/>
      <c r="D1" s="25"/>
    </row>
    <row r="2" spans="1:4" s="14" customFormat="1" ht="15.75">
      <c r="A2" s="25"/>
      <c r="B2" s="25"/>
      <c r="C2" s="25"/>
      <c r="D2" s="25"/>
    </row>
    <row r="3" spans="1:4" s="14" customFormat="1" ht="15.75">
      <c r="A3" s="25"/>
      <c r="B3" s="25"/>
      <c r="C3" s="25"/>
      <c r="D3" s="25"/>
    </row>
    <row r="4" spans="1:4" ht="15.75">
      <c r="A4" s="20"/>
      <c r="B4" s="20"/>
      <c r="C4" s="20"/>
      <c r="D4" s="20"/>
    </row>
    <row r="5" spans="1:4" ht="15.75">
      <c r="A5" s="20"/>
      <c r="B5" s="20"/>
      <c r="C5" s="20"/>
      <c r="D5" s="20"/>
    </row>
    <row r="6" spans="1:4" ht="15.75">
      <c r="A6" s="20"/>
      <c r="B6" s="20"/>
      <c r="C6" s="20"/>
      <c r="D6" s="20"/>
    </row>
    <row r="7" spans="1:4" ht="15.75">
      <c r="A7" s="20"/>
      <c r="B7" s="20"/>
      <c r="C7" s="20"/>
      <c r="D7" s="20"/>
    </row>
    <row r="9" spans="1:3" ht="15.75">
      <c r="A9" s="10" t="s">
        <v>119</v>
      </c>
      <c r="C9" s="10" t="s">
        <v>120</v>
      </c>
    </row>
    <row r="10" spans="1:3" ht="15.75">
      <c r="A10" s="10" t="s">
        <v>120</v>
      </c>
      <c r="C10" s="10" t="s">
        <v>120</v>
      </c>
    </row>
    <row r="11" spans="1:3" ht="15.75">
      <c r="A11" s="10" t="s">
        <v>121</v>
      </c>
      <c r="C11" s="15" t="s">
        <v>140</v>
      </c>
    </row>
    <row r="12" spans="1:3" ht="15.75">
      <c r="A12" s="10" t="s">
        <v>122</v>
      </c>
      <c r="C12" s="10" t="s">
        <v>123</v>
      </c>
    </row>
    <row r="13" spans="1:3" ht="15.75">
      <c r="A13" s="10" t="s">
        <v>120</v>
      </c>
      <c r="C13" s="10" t="s">
        <v>120</v>
      </c>
    </row>
    <row r="14" spans="1:3" ht="15.75">
      <c r="A14" s="10" t="s">
        <v>120</v>
      </c>
      <c r="C14" s="10" t="s">
        <v>120</v>
      </c>
    </row>
    <row r="15" spans="1:3" ht="15.75">
      <c r="A15" s="10" t="s">
        <v>124</v>
      </c>
      <c r="C15" s="10" t="s">
        <v>125</v>
      </c>
    </row>
    <row r="16" ht="15.75">
      <c r="A16" s="10" t="s">
        <v>126</v>
      </c>
    </row>
    <row r="17" ht="15.75">
      <c r="A17" s="10" t="s">
        <v>127</v>
      </c>
    </row>
    <row r="18" ht="15.75">
      <c r="A18" s="10" t="s">
        <v>128</v>
      </c>
    </row>
    <row r="19" ht="15.75">
      <c r="A19" s="10" t="s">
        <v>129</v>
      </c>
    </row>
    <row r="20" ht="15.75">
      <c r="A20" s="10" t="s">
        <v>130</v>
      </c>
    </row>
    <row r="22" spans="1:4" ht="15.75">
      <c r="A22" s="21" t="s">
        <v>131</v>
      </c>
      <c r="B22" s="21"/>
      <c r="C22" s="21"/>
      <c r="D22" s="21"/>
    </row>
    <row r="23" spans="1:4" ht="15.75">
      <c r="A23" s="16" t="s">
        <v>132</v>
      </c>
      <c r="B23" s="16"/>
      <c r="C23" s="19" t="s">
        <v>133</v>
      </c>
      <c r="D23" s="19" t="s">
        <v>134</v>
      </c>
    </row>
    <row r="24" spans="1:4" ht="15.75">
      <c r="A24" s="16" t="s">
        <v>135</v>
      </c>
      <c r="B24" s="16"/>
      <c r="C24" s="16">
        <f>ROUND(SUM(Összesítő!B2:B7),0)</f>
        <v>0</v>
      </c>
      <c r="D24" s="16">
        <f>ROUND(SUM(Összesítő!C2:C7),0)</f>
        <v>0</v>
      </c>
    </row>
    <row r="25" spans="1:4" ht="15.75">
      <c r="A25" s="10" t="s">
        <v>136</v>
      </c>
      <c r="C25" s="22">
        <f>ROUND(C24+D24,0)</f>
        <v>0</v>
      </c>
      <c r="D25" s="22"/>
    </row>
    <row r="26" spans="1:4" ht="15.75">
      <c r="A26" s="16" t="s">
        <v>137</v>
      </c>
      <c r="B26" s="17">
        <v>0.27</v>
      </c>
      <c r="C26" s="23">
        <f>ROUND(C25*B26,0)</f>
        <v>0</v>
      </c>
      <c r="D26" s="23"/>
    </row>
    <row r="27" spans="1:4" ht="15.75">
      <c r="A27" s="16" t="s">
        <v>138</v>
      </c>
      <c r="B27" s="16"/>
      <c r="C27" s="24">
        <f>ROUND(C25+C26,0)</f>
        <v>0</v>
      </c>
      <c r="D27" s="24"/>
    </row>
    <row r="31" spans="2:3" ht="15.75">
      <c r="B31" s="22" t="s">
        <v>139</v>
      </c>
      <c r="C31" s="22"/>
    </row>
    <row r="33" ht="15.75">
      <c r="A33" s="18"/>
    </row>
    <row r="34" ht="15.75">
      <c r="A34" s="18"/>
    </row>
    <row r="35" ht="15.75">
      <c r="A35" s="18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5:D25"/>
    <mergeCell ref="C26:D26"/>
    <mergeCell ref="C27:D27"/>
    <mergeCell ref="B31:C31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46</v>
      </c>
      <c r="B2" s="11">
        <f>'Irtás, föld- és sziklamunka'!H32</f>
        <v>0</v>
      </c>
      <c r="C2" s="11">
        <f>'Irtás, föld- és sziklamunka'!I32</f>
        <v>0</v>
      </c>
    </row>
    <row r="3" spans="1:3" ht="15.75">
      <c r="A3" s="11" t="s">
        <v>68</v>
      </c>
      <c r="B3" s="11">
        <f>'Közműcsatorna-építés'!H22</f>
        <v>0</v>
      </c>
      <c r="C3" s="11">
        <f>'Közműcsatorna-építés'!I22</f>
        <v>0</v>
      </c>
    </row>
    <row r="4" spans="1:3" ht="31.5">
      <c r="A4" s="11" t="s">
        <v>71</v>
      </c>
      <c r="B4" s="11">
        <f>'Útburkolatalap és makadámburkol'!H4</f>
        <v>0</v>
      </c>
      <c r="C4" s="11">
        <f>'Útburkolatalap és makadámburkol'!I4</f>
        <v>0</v>
      </c>
    </row>
    <row r="5" spans="1:3" ht="15.75">
      <c r="A5" s="11" t="s">
        <v>85</v>
      </c>
      <c r="B5" s="11">
        <f>'Kőburkolat készítése'!H15</f>
        <v>0</v>
      </c>
      <c r="C5" s="11">
        <f>'Kőburkolat készítése'!I15</f>
        <v>0</v>
      </c>
    </row>
    <row r="6" spans="1:3" ht="31.5">
      <c r="A6" s="11" t="s">
        <v>105</v>
      </c>
      <c r="B6" s="11">
        <f>'Bitumenes alap és makadámburkol'!H22</f>
        <v>0</v>
      </c>
      <c r="C6" s="11">
        <f>'Bitumenes alap és makadámburkol'!I22</f>
        <v>0</v>
      </c>
    </row>
    <row r="7" spans="1:3" ht="15.75">
      <c r="A7" s="11" t="s">
        <v>116</v>
      </c>
      <c r="B7" s="11">
        <f>'Útpályatartozékok készítése'!H12</f>
        <v>0</v>
      </c>
      <c r="C7" s="11">
        <f>'Útpályatartozékok készítése'!I12</f>
        <v>0</v>
      </c>
    </row>
    <row r="8" spans="1:3" s="12" customFormat="1" ht="15.75">
      <c r="A8" s="12" t="s">
        <v>117</v>
      </c>
      <c r="B8" s="12">
        <f>ROUND(SUM(B2:B7),0)</f>
        <v>0</v>
      </c>
      <c r="C8" s="12">
        <f>ROUND(SUM(C2:C7),0)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12</v>
      </c>
      <c r="C2" s="2" t="s">
        <v>14</v>
      </c>
      <c r="D2" s="6">
        <v>1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54">
      <c r="A4" s="8">
        <v>2</v>
      </c>
      <c r="B4" s="1" t="s">
        <v>15</v>
      </c>
      <c r="C4" s="2" t="s">
        <v>45</v>
      </c>
      <c r="D4" s="6">
        <v>128</v>
      </c>
      <c r="E4" s="1" t="s">
        <v>16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17</v>
      </c>
      <c r="C6" s="2" t="s">
        <v>18</v>
      </c>
      <c r="D6" s="6">
        <v>64</v>
      </c>
      <c r="E6" s="1" t="s">
        <v>16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76.5">
      <c r="A8" s="8">
        <v>4</v>
      </c>
      <c r="B8" s="1" t="s">
        <v>19</v>
      </c>
      <c r="C8" s="2" t="s">
        <v>20</v>
      </c>
      <c r="D8" s="6">
        <v>64</v>
      </c>
      <c r="E8" s="1" t="s">
        <v>16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63.75">
      <c r="A10" s="8">
        <v>5</v>
      </c>
      <c r="B10" s="1" t="s">
        <v>21</v>
      </c>
      <c r="C10" s="2" t="s">
        <v>22</v>
      </c>
      <c r="D10" s="6">
        <v>720</v>
      </c>
      <c r="E10" s="1" t="s">
        <v>16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38.25">
      <c r="A12" s="8">
        <v>6</v>
      </c>
      <c r="B12" s="1" t="s">
        <v>23</v>
      </c>
      <c r="C12" s="2" t="s">
        <v>25</v>
      </c>
      <c r="D12" s="6">
        <v>3600</v>
      </c>
      <c r="E12" s="1" t="s">
        <v>24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38.25">
      <c r="A14" s="8">
        <v>7</v>
      </c>
      <c r="B14" s="1" t="s">
        <v>26</v>
      </c>
      <c r="C14" s="2" t="s">
        <v>27</v>
      </c>
      <c r="D14" s="6">
        <v>960</v>
      </c>
      <c r="E14" s="1" t="s">
        <v>24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51">
      <c r="A16" s="8">
        <v>8</v>
      </c>
      <c r="B16" s="1" t="s">
        <v>28</v>
      </c>
      <c r="C16" s="2" t="s">
        <v>29</v>
      </c>
      <c r="D16" s="6">
        <v>2295</v>
      </c>
      <c r="E16" s="1" t="s">
        <v>16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25.5">
      <c r="A18" s="8">
        <v>9</v>
      </c>
      <c r="B18" s="1" t="s">
        <v>30</v>
      </c>
      <c r="C18" s="2" t="s">
        <v>31</v>
      </c>
      <c r="D18" s="6">
        <v>2295</v>
      </c>
      <c r="E18" s="1" t="s">
        <v>16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25.5">
      <c r="A20" s="8">
        <v>10</v>
      </c>
      <c r="B20" s="1" t="s">
        <v>32</v>
      </c>
      <c r="C20" s="2" t="s">
        <v>33</v>
      </c>
      <c r="D20" s="6">
        <v>1440</v>
      </c>
      <c r="E20" s="1" t="s">
        <v>16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ht="38.25">
      <c r="A22" s="8">
        <v>11</v>
      </c>
      <c r="B22" s="1" t="s">
        <v>34</v>
      </c>
      <c r="C22" s="2" t="s">
        <v>35</v>
      </c>
      <c r="D22" s="6">
        <v>128</v>
      </c>
      <c r="E22" s="1" t="s">
        <v>16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4" spans="1:9" ht="25.5">
      <c r="A24" s="8">
        <v>12</v>
      </c>
      <c r="B24" s="1" t="s">
        <v>36</v>
      </c>
      <c r="C24" s="2" t="s">
        <v>37</v>
      </c>
      <c r="D24" s="6">
        <v>4560</v>
      </c>
      <c r="E24" s="1" t="s">
        <v>24</v>
      </c>
      <c r="F24" s="6">
        <v>0</v>
      </c>
      <c r="G24" s="6">
        <v>0</v>
      </c>
      <c r="H24" s="6">
        <f>ROUND(D24*F24,0)</f>
        <v>0</v>
      </c>
      <c r="I24" s="6">
        <f>ROUND(D24*G24,0)</f>
        <v>0</v>
      </c>
    </row>
    <row r="26" spans="1:9" ht="25.5">
      <c r="A26" s="8">
        <v>13</v>
      </c>
      <c r="B26" s="1" t="s">
        <v>38</v>
      </c>
      <c r="C26" s="2" t="s">
        <v>39</v>
      </c>
      <c r="D26" s="6">
        <v>1811</v>
      </c>
      <c r="E26" s="1" t="s">
        <v>16</v>
      </c>
      <c r="F26" s="6">
        <v>0</v>
      </c>
      <c r="G26" s="6">
        <v>0</v>
      </c>
      <c r="H26" s="6">
        <f>ROUND(D26*F26,0)</f>
        <v>0</v>
      </c>
      <c r="I26" s="6">
        <f>ROUND(D26*G26,0)</f>
        <v>0</v>
      </c>
    </row>
    <row r="28" spans="1:9" ht="38.25">
      <c r="A28" s="8">
        <v>14</v>
      </c>
      <c r="B28" s="1" t="s">
        <v>40</v>
      </c>
      <c r="C28" s="2" t="s">
        <v>41</v>
      </c>
      <c r="D28" s="6">
        <v>1300</v>
      </c>
      <c r="E28" s="1" t="s">
        <v>16</v>
      </c>
      <c r="F28" s="6">
        <v>0</v>
      </c>
      <c r="G28" s="6">
        <v>0</v>
      </c>
      <c r="H28" s="6">
        <f>ROUND(D28*F28,0)</f>
        <v>0</v>
      </c>
      <c r="I28" s="6">
        <f>ROUND(D28*G28,0)</f>
        <v>0</v>
      </c>
    </row>
    <row r="30" spans="1:9" ht="38.25">
      <c r="A30" s="8">
        <v>15</v>
      </c>
      <c r="B30" s="1" t="s">
        <v>42</v>
      </c>
      <c r="C30" s="2" t="s">
        <v>43</v>
      </c>
      <c r="D30" s="6">
        <v>417</v>
      </c>
      <c r="E30" s="1" t="s">
        <v>16</v>
      </c>
      <c r="F30" s="6">
        <v>0</v>
      </c>
      <c r="G30" s="6">
        <v>0</v>
      </c>
      <c r="H30" s="6">
        <f>ROUND(D30*F30,0)</f>
        <v>0</v>
      </c>
      <c r="I30" s="6">
        <f>ROUND(D30*G30,0)</f>
        <v>0</v>
      </c>
    </row>
    <row r="32" spans="1:9" s="9" customFormat="1" ht="12.75">
      <c r="A32" s="7"/>
      <c r="B32" s="3"/>
      <c r="C32" s="3" t="s">
        <v>44</v>
      </c>
      <c r="D32" s="5"/>
      <c r="E32" s="3"/>
      <c r="F32" s="5"/>
      <c r="G32" s="5"/>
      <c r="H32" s="5">
        <f>ROUND(SUM(H2:H31),0)</f>
        <v>0</v>
      </c>
      <c r="I32" s="5">
        <f>ROUND(SUM(I2:I31),0)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47</v>
      </c>
      <c r="C2" s="2" t="s">
        <v>48</v>
      </c>
      <c r="D2" s="6">
        <v>7</v>
      </c>
      <c r="E2" s="1" t="s">
        <v>16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89.25">
      <c r="A4" s="8">
        <v>2</v>
      </c>
      <c r="B4" s="1" t="s">
        <v>49</v>
      </c>
      <c r="C4" s="2" t="s">
        <v>51</v>
      </c>
      <c r="D4" s="6">
        <v>161.5</v>
      </c>
      <c r="E4" s="1" t="s">
        <v>50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63.75">
      <c r="A6" s="8">
        <v>3</v>
      </c>
      <c r="B6" s="1" t="s">
        <v>52</v>
      </c>
      <c r="C6" s="2" t="s">
        <v>53</v>
      </c>
      <c r="D6" s="6">
        <v>37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78">
      <c r="A8" s="8">
        <v>4</v>
      </c>
      <c r="B8" s="1" t="s">
        <v>54</v>
      </c>
      <c r="C8" s="2" t="s">
        <v>67</v>
      </c>
      <c r="D8" s="6">
        <v>7.7</v>
      </c>
      <c r="E8" s="1" t="s">
        <v>16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38.25">
      <c r="A10" s="8">
        <v>5</v>
      </c>
      <c r="B10" s="1" t="s">
        <v>55</v>
      </c>
      <c r="C10" s="2" t="s">
        <v>56</v>
      </c>
      <c r="D10" s="6">
        <v>110.4</v>
      </c>
      <c r="E10" s="1" t="s">
        <v>24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51">
      <c r="A12" s="8">
        <v>6</v>
      </c>
      <c r="B12" s="1" t="s">
        <v>57</v>
      </c>
      <c r="C12" s="2" t="s">
        <v>58</v>
      </c>
      <c r="D12" s="6">
        <v>120</v>
      </c>
      <c r="E12" s="1" t="s">
        <v>13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38.25">
      <c r="A14" s="8">
        <v>7</v>
      </c>
      <c r="B14" s="1" t="s">
        <v>59</v>
      </c>
      <c r="C14" s="2" t="s">
        <v>60</v>
      </c>
      <c r="D14" s="6">
        <v>27</v>
      </c>
      <c r="E14" s="1" t="s">
        <v>13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63.75">
      <c r="A16" s="8">
        <v>8</v>
      </c>
      <c r="B16" s="1" t="s">
        <v>61</v>
      </c>
      <c r="C16" s="2" t="s">
        <v>62</v>
      </c>
      <c r="D16" s="6">
        <v>19</v>
      </c>
      <c r="E16" s="1" t="s">
        <v>13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63.75">
      <c r="A18" s="8">
        <v>9</v>
      </c>
      <c r="B18" s="1" t="s">
        <v>63</v>
      </c>
      <c r="C18" s="2" t="s">
        <v>64</v>
      </c>
      <c r="D18" s="6">
        <v>18</v>
      </c>
      <c r="E18" s="1" t="s">
        <v>24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25.5">
      <c r="A20" s="8">
        <v>10</v>
      </c>
      <c r="B20" s="1" t="s">
        <v>65</v>
      </c>
      <c r="C20" s="2" t="s">
        <v>66</v>
      </c>
      <c r="D20" s="6">
        <v>161.5</v>
      </c>
      <c r="E20" s="1" t="s">
        <v>50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s="9" customFormat="1" ht="12.75">
      <c r="A22" s="7"/>
      <c r="B22" s="3"/>
      <c r="C22" s="3" t="s">
        <v>44</v>
      </c>
      <c r="D22" s="5"/>
      <c r="E22" s="3"/>
      <c r="F22" s="5"/>
      <c r="G22" s="5"/>
      <c r="H22" s="5">
        <f>ROUND(SUM(H2:H21),0)</f>
        <v>0</v>
      </c>
      <c r="I22" s="5">
        <f>ROUND(SUM(I2:I21),0)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Közműcsatorna-építés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69</v>
      </c>
      <c r="C2" s="2" t="s">
        <v>70</v>
      </c>
      <c r="D2" s="6">
        <v>720</v>
      </c>
      <c r="E2" s="1" t="s">
        <v>16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44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Útburkolatalap és makadámburkolat készítése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72</v>
      </c>
      <c r="C2" s="2" t="s">
        <v>73</v>
      </c>
      <c r="D2" s="6">
        <v>640</v>
      </c>
      <c r="E2" s="1" t="s">
        <v>50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89.25">
      <c r="A4" s="8">
        <v>2</v>
      </c>
      <c r="B4" s="1" t="s">
        <v>74</v>
      </c>
      <c r="C4" s="2" t="s">
        <v>75</v>
      </c>
      <c r="D4" s="6">
        <v>693.7</v>
      </c>
      <c r="E4" s="1" t="s">
        <v>50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ht="27">
      <c r="C5" s="2" t="s">
        <v>84</v>
      </c>
    </row>
    <row r="7" spans="1:9" ht="63.75">
      <c r="A7" s="8">
        <v>3</v>
      </c>
      <c r="B7" s="1" t="s">
        <v>76</v>
      </c>
      <c r="C7" s="2" t="s">
        <v>77</v>
      </c>
      <c r="D7" s="6">
        <v>76</v>
      </c>
      <c r="E7" s="1" t="s">
        <v>50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9" spans="1:9" ht="63.75">
      <c r="A9" s="8">
        <v>4</v>
      </c>
      <c r="B9" s="1" t="s">
        <v>78</v>
      </c>
      <c r="C9" s="2" t="s">
        <v>79</v>
      </c>
      <c r="D9" s="6">
        <v>336</v>
      </c>
      <c r="E9" s="1" t="s">
        <v>50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1" spans="1:9" ht="51">
      <c r="A11" s="8">
        <v>5</v>
      </c>
      <c r="B11" s="1" t="s">
        <v>80</v>
      </c>
      <c r="C11" s="2" t="s">
        <v>81</v>
      </c>
      <c r="D11" s="6">
        <v>7.2</v>
      </c>
      <c r="E11" s="1" t="s">
        <v>50</v>
      </c>
      <c r="F11" s="6">
        <v>0</v>
      </c>
      <c r="G11" s="6">
        <v>0</v>
      </c>
      <c r="H11" s="6">
        <f>ROUND(D11*F11,0)</f>
        <v>0</v>
      </c>
      <c r="I11" s="6">
        <f>ROUND(D11*G11,0)</f>
        <v>0</v>
      </c>
    </row>
    <row r="13" spans="1:9" ht="51">
      <c r="A13" s="8">
        <v>6</v>
      </c>
      <c r="B13" s="1" t="s">
        <v>82</v>
      </c>
      <c r="C13" s="2" t="s">
        <v>83</v>
      </c>
      <c r="D13" s="6">
        <v>1.4</v>
      </c>
      <c r="E13" s="1" t="s">
        <v>50</v>
      </c>
      <c r="F13" s="6">
        <v>0</v>
      </c>
      <c r="G13" s="6">
        <v>0</v>
      </c>
      <c r="H13" s="6">
        <f>ROUND(D13*F13,0)</f>
        <v>0</v>
      </c>
      <c r="I13" s="6">
        <f>ROUND(D13*G13,0)</f>
        <v>0</v>
      </c>
    </row>
    <row r="15" spans="1:9" s="9" customFormat="1" ht="12.75">
      <c r="A15" s="7"/>
      <c r="B15" s="3"/>
      <c r="C15" s="3" t="s">
        <v>44</v>
      </c>
      <c r="D15" s="5"/>
      <c r="E15" s="3"/>
      <c r="F15" s="5"/>
      <c r="G15" s="5"/>
      <c r="H15" s="5">
        <f>ROUND(SUM(H2:H14),0)</f>
        <v>0</v>
      </c>
      <c r="I15" s="5">
        <f>ROUND(SUM(I2:I14),0)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Kőburkolat készítése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86</v>
      </c>
      <c r="C2" s="2" t="s">
        <v>87</v>
      </c>
      <c r="D2" s="6">
        <v>1557</v>
      </c>
      <c r="E2" s="1" t="s">
        <v>16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88</v>
      </c>
      <c r="C4" s="2" t="s">
        <v>89</v>
      </c>
      <c r="D4" s="6">
        <v>270</v>
      </c>
      <c r="E4" s="1" t="s">
        <v>16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ht="38.25">
      <c r="C5" s="2" t="s">
        <v>90</v>
      </c>
    </row>
    <row r="7" spans="1:9" ht="76.5">
      <c r="A7" s="8">
        <v>3</v>
      </c>
      <c r="B7" s="1" t="s">
        <v>91</v>
      </c>
      <c r="C7" s="2" t="s">
        <v>92</v>
      </c>
      <c r="D7" s="6">
        <v>150</v>
      </c>
      <c r="E7" s="1" t="s">
        <v>16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8" ht="38.25">
      <c r="C8" s="2" t="s">
        <v>93</v>
      </c>
    </row>
    <row r="10" spans="1:9" ht="89.25">
      <c r="A10" s="8">
        <v>4</v>
      </c>
      <c r="B10" s="1" t="s">
        <v>94</v>
      </c>
      <c r="C10" s="2" t="s">
        <v>95</v>
      </c>
      <c r="D10" s="6">
        <v>21</v>
      </c>
      <c r="E10" s="1" t="s">
        <v>16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1" ht="51">
      <c r="C11" s="2" t="s">
        <v>96</v>
      </c>
    </row>
    <row r="13" spans="1:9" ht="89.25">
      <c r="A13" s="8">
        <v>5</v>
      </c>
      <c r="B13" s="1" t="s">
        <v>97</v>
      </c>
      <c r="C13" s="2" t="s">
        <v>98</v>
      </c>
      <c r="D13" s="6">
        <v>270</v>
      </c>
      <c r="E13" s="1" t="s">
        <v>16</v>
      </c>
      <c r="F13" s="6">
        <v>0</v>
      </c>
      <c r="G13" s="6">
        <v>0</v>
      </c>
      <c r="H13" s="6">
        <f>ROUND(D13*F13,0)</f>
        <v>0</v>
      </c>
      <c r="I13" s="6">
        <f>ROUND(D13*G13,0)</f>
        <v>0</v>
      </c>
    </row>
    <row r="14" ht="51">
      <c r="C14" s="2" t="s">
        <v>99</v>
      </c>
    </row>
    <row r="16" spans="1:9" ht="89.25">
      <c r="A16" s="8">
        <v>6</v>
      </c>
      <c r="B16" s="1" t="s">
        <v>100</v>
      </c>
      <c r="C16" s="2" t="s">
        <v>101</v>
      </c>
      <c r="D16" s="6">
        <v>21</v>
      </c>
      <c r="E16" s="1" t="s">
        <v>16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7" ht="51">
      <c r="C17" s="2" t="s">
        <v>102</v>
      </c>
    </row>
    <row r="19" spans="1:9" ht="89.25">
      <c r="A19" s="8">
        <v>7</v>
      </c>
      <c r="B19" s="1" t="s">
        <v>103</v>
      </c>
      <c r="C19" s="2" t="s">
        <v>104</v>
      </c>
      <c r="D19" s="6">
        <v>150</v>
      </c>
      <c r="E19" s="1" t="s">
        <v>16</v>
      </c>
      <c r="F19" s="6">
        <v>0</v>
      </c>
      <c r="G19" s="6">
        <v>0</v>
      </c>
      <c r="H19" s="6">
        <f>ROUND(D19*F19,0)</f>
        <v>0</v>
      </c>
      <c r="I19" s="6">
        <f>ROUND(D19*G19,0)</f>
        <v>0</v>
      </c>
    </row>
    <row r="20" ht="38.25">
      <c r="C20" s="2" t="s">
        <v>93</v>
      </c>
    </row>
    <row r="22" spans="1:9" s="9" customFormat="1" ht="12.75">
      <c r="A22" s="7"/>
      <c r="B22" s="3"/>
      <c r="C22" s="3" t="s">
        <v>44</v>
      </c>
      <c r="D22" s="5"/>
      <c r="E22" s="3"/>
      <c r="F22" s="5"/>
      <c r="G22" s="5"/>
      <c r="H22" s="5">
        <f>ROUND(SUM(H2:H21),0)</f>
        <v>0</v>
      </c>
      <c r="I22" s="5">
        <f>ROUND(SUM(I2:I21),0)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Bitumenes alap és makadámburkolat készítése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106</v>
      </c>
      <c r="C2" s="2" t="s">
        <v>107</v>
      </c>
      <c r="D2" s="6">
        <v>15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108</v>
      </c>
      <c r="C4" s="2" t="s">
        <v>109</v>
      </c>
      <c r="D4" s="6">
        <v>23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110</v>
      </c>
      <c r="C6" s="2" t="s">
        <v>111</v>
      </c>
      <c r="D6" s="6">
        <v>52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112</v>
      </c>
      <c r="C8" s="2" t="s">
        <v>113</v>
      </c>
      <c r="D8" s="6">
        <v>73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38.25">
      <c r="A10" s="8">
        <v>5</v>
      </c>
      <c r="B10" s="1" t="s">
        <v>114</v>
      </c>
      <c r="C10" s="2" t="s">
        <v>115</v>
      </c>
      <c r="D10" s="6">
        <v>80</v>
      </c>
      <c r="E10" s="1" t="s">
        <v>24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s="9" customFormat="1" ht="12.75">
      <c r="A12" s="7"/>
      <c r="B12" s="3"/>
      <c r="C12" s="3" t="s">
        <v>44</v>
      </c>
      <c r="D12" s="5"/>
      <c r="E12" s="3"/>
      <c r="F12" s="5"/>
      <c r="G12" s="5"/>
      <c r="H12" s="5">
        <f>ROUND(SUM(H2:H11),0)</f>
        <v>0</v>
      </c>
      <c r="I12" s="5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Útpályatartozékok készítése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Aniko</dc:creator>
  <cp:keywords/>
  <dc:description/>
  <cp:lastModifiedBy>Aniko</cp:lastModifiedBy>
  <dcterms:created xsi:type="dcterms:W3CDTF">2017-08-24T12:40:33Z</dcterms:created>
  <dcterms:modified xsi:type="dcterms:W3CDTF">2017-09-15T08:47:32Z</dcterms:modified>
  <cp:category/>
  <cp:version/>
  <cp:contentType/>
  <cp:contentStatus/>
</cp:coreProperties>
</file>